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2" i="1"/>
  <c r="C66" i="1" l="1"/>
  <c r="H47" i="1" l="1"/>
  <c r="H28" i="1"/>
  <c r="H57" i="1"/>
  <c r="H15" i="1"/>
  <c r="H31" i="1" l="1"/>
  <c r="H18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<sst xmlns="http://schemas.openxmlformats.org/spreadsheetml/2006/main" count="64" uniqueCount="37">
  <si>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</si>
  <si>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</si>
  <si>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</si>
  <si>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</si>
  <si>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</si>
  <si>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</si>
  <si>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</si>
  <si>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</si>
  <si>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</si>
  <si>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</si>
  <si>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</si>
  <si>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</si>
  <si>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</si>
  <si>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</si>
  <si>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</si>
  <si>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</si>
  <si>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</si>
  <si>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</si>
  <si>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</si>
  <si>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</si>
  <si>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</si>
  <si>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</si>
  <si>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</si>
  <si>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</si>
  <si>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</si>
  <si>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</si>
  <si>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</si>
  <si>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</si>
  <si>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</si>
  <si>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02.06.2023</t>
  </si>
  <si>
    <t>Primljena i neutrošena participacija od 02.06.2023</t>
  </si>
  <si>
    <t>Lavija</t>
  </si>
  <si>
    <t>315/2023</t>
  </si>
  <si>
    <t>316/2023</t>
  </si>
  <si>
    <t>328/2023</t>
  </si>
  <si>
    <t>UKUPNO SANITETSKI MATERIJAL</t>
  </si>
  <si>
    <t xml:space="preserve">Dana 02.06.2023.godine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</si>
</sst>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9" fillId="0" borderId="1" xfId="1" applyFont="1" applyBorder="1"/>
    <xf numFmtId="166" fontId="9" fillId="0" borderId="1" xfId="1" applyNumberFormat="1" applyFont="1" applyFill="1" applyBorder="1"/>
    <xf numFmtId="49" fontId="9" fillId="0" borderId="1" xfId="1" applyNumberFormat="1" applyFont="1" applyBorder="1"/>
    <xf numFmtId="166" fontId="10" fillId="0" borderId="1" xfId="1" applyNumberFormat="1" applyFont="1" applyFill="1" applyBorder="1"/>
    <xf numFmtId="4" fontId="10" fillId="0" borderId="5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6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9"/>
      <c r="J7" s="9"/>
    </row>
    <row r="8" spans="2:15" x14ac:dyDescent="0.25">
      <c r="B8" s="54" t="s">
        <v>29</v>
      </c>
      <c r="C8" s="54"/>
      <c r="D8" s="54"/>
      <c r="E8" s="54"/>
      <c r="F8" s="54"/>
      <c r="G8" s="54"/>
      <c r="H8" s="54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9" t="s">
        <v>4</v>
      </c>
      <c r="C11" s="50"/>
      <c r="D11" s="50"/>
      <c r="E11" s="50"/>
      <c r="F11" s="51"/>
      <c r="G11" s="26" t="s">
        <v>5</v>
      </c>
      <c r="H11" s="26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6">
        <v>45079</v>
      </c>
      <c r="H12" s="12">
        <v>10288159.869999999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6" t="s">
        <v>8</v>
      </c>
      <c r="C13" s="46"/>
      <c r="D13" s="46"/>
      <c r="E13" s="46"/>
      <c r="F13" s="46"/>
      <c r="G13" s="17">
        <v>45079</v>
      </c>
      <c r="H13" s="1">
        <f>H14+H29-H37-H50</f>
        <v>10250308.32</v>
      </c>
      <c r="I13" s="9"/>
      <c r="J13" s="9"/>
      <c r="K13" s="7"/>
      <c r="L13" s="7"/>
      <c r="M13" s="7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8">
        <v>45079</v>
      </c>
      <c r="H14" s="2">
        <f>SUM(H15:H28)</f>
        <v>9856192.4299999997</v>
      </c>
      <c r="I14" s="11"/>
      <c r="J14" s="9"/>
      <c r="K14" s="24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9"/>
      <c r="H15" s="10">
        <f>31056704.55+168238.39-31056704.55</f>
        <v>168238.3900000006</v>
      </c>
      <c r="I15" s="9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9"/>
      <c r="H16" s="10">
        <v>0</v>
      </c>
      <c r="I16" s="9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9"/>
      <c r="H17" s="10">
        <v>4106121.53</v>
      </c>
      <c r="I17" s="9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9"/>
      <c r="H18" s="8">
        <f>1245000+2003000-387122.08+140000-6000+100000-1579317.53+147122.36-1090.9-249498.34+249498.34-237993.56+1624000-1614394.35+237993.68-3000-10800+1624000-1604828.35-15000+1624000-1615887.07-8100-7887+1624000</f>
        <v>3277695.2</v>
      </c>
      <c r="I18" s="9"/>
      <c r="J18" s="9"/>
      <c r="K18" s="6"/>
      <c r="L18" s="6"/>
    </row>
    <row r="19" spans="2:13" x14ac:dyDescent="0.25">
      <c r="B19" s="33" t="s">
        <v>14</v>
      </c>
      <c r="C19" s="34"/>
      <c r="D19" s="34"/>
      <c r="E19" s="34"/>
      <c r="F19" s="35"/>
      <c r="G19" s="19"/>
      <c r="H19" s="8">
        <v>0</v>
      </c>
      <c r="I19" s="9"/>
      <c r="J19" s="9"/>
      <c r="K19" s="6"/>
      <c r="L19" s="6"/>
    </row>
    <row r="20" spans="2:13" x14ac:dyDescent="0.25">
      <c r="B20" s="33" t="s">
        <v>15</v>
      </c>
      <c r="C20" s="34"/>
      <c r="D20" s="34"/>
      <c r="E20" s="34"/>
      <c r="F20" s="35"/>
      <c r="G20" s="19"/>
      <c r="H20" s="8">
        <v>0</v>
      </c>
      <c r="I20" s="9"/>
      <c r="J20" s="9"/>
    </row>
    <row r="21" spans="2:13" x14ac:dyDescent="0.25">
      <c r="B21" s="33" t="s">
        <v>16</v>
      </c>
      <c r="C21" s="34"/>
      <c r="D21" s="34"/>
      <c r="E21" s="34"/>
      <c r="F21" s="35"/>
      <c r="G21" s="19"/>
      <c r="H21" s="23">
        <v>0</v>
      </c>
      <c r="I21" s="9"/>
      <c r="J21" s="9"/>
    </row>
    <row r="22" spans="2:13" x14ac:dyDescent="0.25">
      <c r="B22" s="33" t="s">
        <v>17</v>
      </c>
      <c r="C22" s="34"/>
      <c r="D22" s="34"/>
      <c r="E22" s="34"/>
      <c r="F22" s="35"/>
      <c r="G22" s="19"/>
      <c r="H22" s="23">
        <f>40215+20760-20760</f>
        <v>40215</v>
      </c>
      <c r="I22" s="9"/>
      <c r="J22" s="9"/>
    </row>
    <row r="23" spans="2:13" x14ac:dyDescent="0.25">
      <c r="B23" s="33" t="s">
        <v>18</v>
      </c>
      <c r="C23" s="34"/>
      <c r="D23" s="34"/>
      <c r="E23" s="34"/>
      <c r="F23" s="35"/>
      <c r="G23" s="19"/>
      <c r="H23" s="8">
        <v>934717.81</v>
      </c>
      <c r="I23" s="9"/>
      <c r="J23" s="9"/>
    </row>
    <row r="24" spans="2:13" x14ac:dyDescent="0.25">
      <c r="B24" s="33" t="s">
        <v>19</v>
      </c>
      <c r="C24" s="34"/>
      <c r="D24" s="34"/>
      <c r="E24" s="34"/>
      <c r="F24" s="35"/>
      <c r="G24" s="19"/>
      <c r="H24" s="8">
        <f>1184208.33-211400-966735.64-82-63.44+1184208.33</f>
        <v>1190135.58</v>
      </c>
      <c r="I24" s="9"/>
      <c r="J24" s="9"/>
      <c r="K24" s="9"/>
      <c r="L24" s="6"/>
    </row>
    <row r="25" spans="2:13" x14ac:dyDescent="0.25">
      <c r="B25" s="33" t="s">
        <v>20</v>
      </c>
      <c r="C25" s="34"/>
      <c r="D25" s="34"/>
      <c r="E25" s="34"/>
      <c r="F25" s="35"/>
      <c r="G25" s="19"/>
      <c r="H25" s="8">
        <v>0</v>
      </c>
      <c r="I25" s="9"/>
      <c r="J25" s="9"/>
      <c r="K25" s="9"/>
      <c r="L25" s="6"/>
    </row>
    <row r="26" spans="2:13" x14ac:dyDescent="0.25">
      <c r="B26" s="33" t="s">
        <v>21</v>
      </c>
      <c r="C26" s="34"/>
      <c r="D26" s="34"/>
      <c r="E26" s="34"/>
      <c r="F26" s="35"/>
      <c r="G26" s="19"/>
      <c r="H26" s="8">
        <v>0</v>
      </c>
      <c r="I26" s="9"/>
      <c r="J26" s="9"/>
      <c r="K26" s="6"/>
    </row>
    <row r="27" spans="2:13" x14ac:dyDescent="0.25">
      <c r="B27" s="33" t="s">
        <v>22</v>
      </c>
      <c r="C27" s="34"/>
      <c r="D27" s="34"/>
      <c r="E27" s="34"/>
      <c r="F27" s="35"/>
      <c r="G27" s="19"/>
      <c r="H27" s="8">
        <v>0</v>
      </c>
      <c r="I27" s="9"/>
      <c r="J27" s="9"/>
      <c r="K27" s="6"/>
      <c r="L27" s="6"/>
    </row>
    <row r="28" spans="2:13" x14ac:dyDescent="0.25">
      <c r="B28" s="33" t="s">
        <v>30</v>
      </c>
      <c r="C28" s="34"/>
      <c r="D28" s="34"/>
      <c r="E28" s="34"/>
      <c r="F28" s="35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+4350+1700-1670.96-8116+14400+4150-9104.4+7050+5150-352.6-692.98-6-494.6+11650+2850+11200+2550-2359.7+6100+4200+9750+3200+13300+5800</f>
        <v>139068.91999999998</v>
      </c>
      <c r="I28" s="9"/>
      <c r="J28" s="9"/>
      <c r="K28" s="6"/>
      <c r="L28" s="6"/>
    </row>
    <row r="29" spans="2:13" x14ac:dyDescent="0.25">
      <c r="B29" s="55" t="s">
        <v>23</v>
      </c>
      <c r="C29" s="56"/>
      <c r="D29" s="56"/>
      <c r="E29" s="56"/>
      <c r="F29" s="57"/>
      <c r="G29" s="18">
        <v>45079</v>
      </c>
      <c r="H29" s="2">
        <f>H30+H31+H32+H33+H35+H36+H34</f>
        <v>459125.76000000007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20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20"/>
      <c r="H31" s="8">
        <f>153083.33+203916.67-162122.33+178500-172692.33+178500-208923.94+178500-189703.97+178500</f>
        <v>337557.43000000005</v>
      </c>
      <c r="I31" s="13"/>
      <c r="J31" s="9"/>
      <c r="K31" s="6"/>
    </row>
    <row r="32" spans="2:13" x14ac:dyDescent="0.25">
      <c r="B32" s="33" t="s">
        <v>19</v>
      </c>
      <c r="C32" s="34"/>
      <c r="D32" s="34"/>
      <c r="E32" s="34"/>
      <c r="F32" s="35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33" t="s">
        <v>21</v>
      </c>
      <c r="C33" s="34"/>
      <c r="D33" s="34"/>
      <c r="E33" s="34"/>
      <c r="F33" s="35"/>
      <c r="G33" s="20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20"/>
      <c r="H34" s="8">
        <v>85485</v>
      </c>
      <c r="I34" s="9"/>
      <c r="J34" s="9"/>
    </row>
    <row r="35" spans="2:12" x14ac:dyDescent="0.25">
      <c r="B35" s="33" t="s">
        <v>22</v>
      </c>
      <c r="C35" s="34"/>
      <c r="D35" s="34"/>
      <c r="E35" s="34"/>
      <c r="F35" s="35"/>
      <c r="G35" s="20"/>
      <c r="H35" s="8">
        <v>0</v>
      </c>
      <c r="I35" s="9"/>
      <c r="J35" s="9"/>
    </row>
    <row r="36" spans="2:12" x14ac:dyDescent="0.25">
      <c r="B36" s="33" t="s">
        <v>30</v>
      </c>
      <c r="C36" s="34"/>
      <c r="D36" s="34"/>
      <c r="E36" s="34"/>
      <c r="F36" s="35"/>
      <c r="G36" s="20"/>
      <c r="H36" s="8">
        <v>0</v>
      </c>
      <c r="I36" s="9"/>
      <c r="J36" s="9"/>
    </row>
    <row r="37" spans="2:12" x14ac:dyDescent="0.25">
      <c r="B37" s="36" t="s">
        <v>24</v>
      </c>
      <c r="C37" s="37"/>
      <c r="D37" s="37"/>
      <c r="E37" s="37"/>
      <c r="F37" s="38"/>
      <c r="G37" s="21">
        <v>45079</v>
      </c>
      <c r="H37" s="3">
        <f>SUM(H38:H49)</f>
        <v>65009.869999999995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9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9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9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9"/>
      <c r="H41" s="10">
        <v>0</v>
      </c>
      <c r="I41" s="9"/>
      <c r="J41" s="25"/>
      <c r="K41" s="6"/>
      <c r="L41" s="6"/>
    </row>
    <row r="42" spans="2:12" x14ac:dyDescent="0.25">
      <c r="B42" s="33" t="s">
        <v>14</v>
      </c>
      <c r="C42" s="34"/>
      <c r="D42" s="34"/>
      <c r="E42" s="34"/>
      <c r="F42" s="35"/>
      <c r="G42" s="19"/>
      <c r="H42" s="10">
        <v>0</v>
      </c>
      <c r="I42" s="9"/>
      <c r="J42" s="9"/>
      <c r="L42" s="6"/>
    </row>
    <row r="43" spans="2:12" x14ac:dyDescent="0.25">
      <c r="B43" s="33" t="s">
        <v>15</v>
      </c>
      <c r="C43" s="34"/>
      <c r="D43" s="34"/>
      <c r="E43" s="34"/>
      <c r="F43" s="35"/>
      <c r="G43" s="19"/>
      <c r="H43" s="8">
        <v>0</v>
      </c>
      <c r="I43" s="9"/>
      <c r="J43" s="9"/>
    </row>
    <row r="44" spans="2:12" x14ac:dyDescent="0.25">
      <c r="B44" s="33" t="s">
        <v>16</v>
      </c>
      <c r="C44" s="34"/>
      <c r="D44" s="34"/>
      <c r="E44" s="34"/>
      <c r="F44" s="35"/>
      <c r="G44" s="19"/>
      <c r="H44" s="8">
        <v>0</v>
      </c>
      <c r="I44" s="9"/>
      <c r="J44" s="9"/>
      <c r="L44" s="6"/>
    </row>
    <row r="45" spans="2:12" x14ac:dyDescent="0.25">
      <c r="B45" s="33" t="s">
        <v>17</v>
      </c>
      <c r="C45" s="34"/>
      <c r="D45" s="34"/>
      <c r="E45" s="34"/>
      <c r="F45" s="35"/>
      <c r="G45" s="19"/>
      <c r="H45" s="8">
        <v>40215</v>
      </c>
      <c r="I45" s="9"/>
      <c r="J45" s="9"/>
    </row>
    <row r="46" spans="2:12" x14ac:dyDescent="0.25">
      <c r="B46" s="33" t="s">
        <v>18</v>
      </c>
      <c r="C46" s="34"/>
      <c r="D46" s="34"/>
      <c r="E46" s="34"/>
      <c r="F46" s="35"/>
      <c r="G46" s="19"/>
      <c r="H46" s="8">
        <v>0</v>
      </c>
      <c r="I46" s="9"/>
      <c r="J46" s="9"/>
    </row>
    <row r="47" spans="2:12" x14ac:dyDescent="0.25">
      <c r="B47" s="33" t="s">
        <v>19</v>
      </c>
      <c r="C47" s="34"/>
      <c r="D47" s="34"/>
      <c r="E47" s="34"/>
      <c r="F47" s="35"/>
      <c r="G47" s="19"/>
      <c r="H47" s="8">
        <f>1506+23288.87</f>
        <v>24794.87</v>
      </c>
      <c r="I47" s="9"/>
      <c r="J47" s="9"/>
    </row>
    <row r="48" spans="2:12" x14ac:dyDescent="0.25">
      <c r="B48" s="33" t="s">
        <v>21</v>
      </c>
      <c r="C48" s="34"/>
      <c r="D48" s="34"/>
      <c r="E48" s="34"/>
      <c r="F48" s="35"/>
      <c r="G48" s="19"/>
      <c r="H48" s="8">
        <v>0</v>
      </c>
      <c r="I48" s="9"/>
      <c r="J48" s="9"/>
    </row>
    <row r="49" spans="2:12" x14ac:dyDescent="0.25">
      <c r="B49" s="33" t="s">
        <v>22</v>
      </c>
      <c r="C49" s="34"/>
      <c r="D49" s="34"/>
      <c r="E49" s="34"/>
      <c r="F49" s="35"/>
      <c r="G49" s="19"/>
      <c r="H49" s="8">
        <v>0</v>
      </c>
      <c r="I49" s="9"/>
      <c r="J49" s="9"/>
      <c r="K49" s="6"/>
    </row>
    <row r="50" spans="2:12" x14ac:dyDescent="0.25">
      <c r="B50" s="36" t="s">
        <v>25</v>
      </c>
      <c r="C50" s="37"/>
      <c r="D50" s="37"/>
      <c r="E50" s="37"/>
      <c r="F50" s="38"/>
      <c r="G50" s="21">
        <v>45079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20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20"/>
      <c r="H52" s="10">
        <v>0</v>
      </c>
      <c r="I52" s="9"/>
      <c r="J52" s="25"/>
      <c r="K52" s="6"/>
    </row>
    <row r="53" spans="2:12" x14ac:dyDescent="0.25">
      <c r="B53" s="33" t="s">
        <v>19</v>
      </c>
      <c r="C53" s="34"/>
      <c r="D53" s="34"/>
      <c r="E53" s="34"/>
      <c r="F53" s="35"/>
      <c r="G53" s="20"/>
      <c r="H53" s="8">
        <v>0</v>
      </c>
      <c r="I53" s="9"/>
      <c r="J53" s="9"/>
    </row>
    <row r="54" spans="2:12" x14ac:dyDescent="0.25">
      <c r="B54" s="33" t="s">
        <v>21</v>
      </c>
      <c r="C54" s="34"/>
      <c r="D54" s="34"/>
      <c r="E54" s="34"/>
      <c r="F54" s="35"/>
      <c r="G54" s="20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20"/>
      <c r="H55" s="1">
        <v>0</v>
      </c>
      <c r="I55" s="9"/>
      <c r="J55" s="9"/>
    </row>
    <row r="56" spans="2:12" x14ac:dyDescent="0.25">
      <c r="B56" s="33" t="s">
        <v>22</v>
      </c>
      <c r="C56" s="34"/>
      <c r="D56" s="34"/>
      <c r="E56" s="34"/>
      <c r="F56" s="35"/>
      <c r="G56" s="20"/>
      <c r="H56" s="1">
        <v>0</v>
      </c>
      <c r="I56" s="9"/>
      <c r="J56" s="9"/>
    </row>
    <row r="57" spans="2:12" x14ac:dyDescent="0.25">
      <c r="B57" s="42" t="s">
        <v>26</v>
      </c>
      <c r="C57" s="43"/>
      <c r="D57" s="43"/>
      <c r="E57" s="43"/>
      <c r="F57" s="44"/>
      <c r="G57" s="22">
        <v>45079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+28739.49+0.5+569-569+21557.69+2309.23+120949.76+823.48-0.23-145640.16</f>
        <v>37851.549999998882</v>
      </c>
      <c r="I57" s="9"/>
      <c r="L57" s="6"/>
    </row>
    <row r="58" spans="2:12" x14ac:dyDescent="0.25">
      <c r="B58" s="33" t="s">
        <v>27</v>
      </c>
      <c r="C58" s="34"/>
      <c r="D58" s="34"/>
      <c r="E58" s="34"/>
      <c r="F58" s="35"/>
      <c r="G58" s="20"/>
      <c r="H58" s="1">
        <v>0</v>
      </c>
      <c r="I58" s="9"/>
      <c r="J58" s="9"/>
    </row>
    <row r="59" spans="2:12" x14ac:dyDescent="0.25">
      <c r="B59" s="39" t="s">
        <v>28</v>
      </c>
      <c r="C59" s="40"/>
      <c r="D59" s="40"/>
      <c r="E59" s="40"/>
      <c r="F59" s="41"/>
      <c r="G59" s="20"/>
      <c r="H59" s="5">
        <f>H14+H29-H37-H50+H57-H58</f>
        <v>10288159.869999999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32" t="s">
        <v>36</v>
      </c>
      <c r="C61" s="32"/>
      <c r="D61" s="32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31</v>
      </c>
      <c r="C63" s="28">
        <v>25596</v>
      </c>
      <c r="D63" s="29" t="s">
        <v>32</v>
      </c>
    </row>
    <row r="64" spans="2:12" x14ac:dyDescent="0.25">
      <c r="B64" s="27" t="s">
        <v>31</v>
      </c>
      <c r="C64" s="28">
        <v>6039</v>
      </c>
      <c r="D64" s="29" t="s">
        <v>33</v>
      </c>
    </row>
    <row r="65" spans="2:4" x14ac:dyDescent="0.25">
      <c r="B65" s="27" t="s">
        <v>31</v>
      </c>
      <c r="C65" s="28">
        <v>8580</v>
      </c>
      <c r="D65" s="29" t="s">
        <v>34</v>
      </c>
    </row>
    <row r="66" spans="2:4" x14ac:dyDescent="0.25">
      <c r="B66" s="31" t="s">
        <v>35</v>
      </c>
      <c r="C66" s="30">
        <f>SUM(C63:C65)</f>
        <v>40215</v>
      </c>
      <c r="D66" s="29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2023-06-05T05:49:20Z</dcterms:modified>
  <cp:category/>
  <cp:contentStatus/>
</cp:coreProperties>
</file>